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ARQUIVO 2022\IN 052017\PREGÃO\Certificação de Capelas\"/>
    </mc:Choice>
  </mc:AlternateContent>
  <bookViews>
    <workbookView xWindow="0" yWindow="0" windowWidth="15300" windowHeight="7650" tabRatio="776"/>
  </bookViews>
  <sheets>
    <sheet name="Disciminação do Serviço" sheetId="1" r:id="rId1"/>
    <sheet name="Preventiva-Certificação" sheetId="2" r:id="rId2"/>
    <sheet name="Corretiva" sheetId="7" r:id="rId3"/>
    <sheet name="Totalização" sheetId="6" r:id="rId4"/>
  </sheets>
  <definedNames>
    <definedName name="_xlnm.Print_Area" localSheetId="2">Corretiva!$A$2:$D$26</definedName>
    <definedName name="_xlnm.Print_Area" localSheetId="0">'Disciminação do Serviço'!$B$3:$F$8</definedName>
    <definedName name="_xlnm.Print_Area" localSheetId="1">'Preventiva-Certificação'!$A$2:$E$23</definedName>
    <definedName name="_xlnm.Print_Area" localSheetId="3">Totalização!$B$2:$E$10</definedName>
  </definedNames>
  <calcPr calcId="152511"/>
</workbook>
</file>

<file path=xl/calcChain.xml><?xml version="1.0" encoding="utf-8"?>
<calcChain xmlns="http://schemas.openxmlformats.org/spreadsheetml/2006/main">
  <c r="E13" i="7" l="1"/>
  <c r="E11" i="7"/>
  <c r="E9" i="7"/>
  <c r="E13" i="2"/>
  <c r="E11" i="2"/>
  <c r="E9" i="2"/>
  <c r="D20" i="2" l="1"/>
  <c r="E20" i="2" l="1"/>
  <c r="D20" i="7"/>
  <c r="E20" i="7" s="1"/>
  <c r="C19" i="7"/>
  <c r="D22" i="7" l="1"/>
  <c r="C8" i="6" l="1"/>
  <c r="E8" i="6" s="1"/>
  <c r="E22" i="7"/>
  <c r="D18" i="7"/>
  <c r="E18" i="7" s="1"/>
  <c r="D16" i="7"/>
  <c r="E16" i="7" s="1"/>
  <c r="D17" i="7"/>
  <c r="E17" i="7" s="1"/>
  <c r="D15" i="7"/>
  <c r="E15" i="7" s="1"/>
  <c r="C19" i="2" l="1"/>
  <c r="D22" i="2" l="1"/>
  <c r="E22" i="2" s="1"/>
  <c r="D16" i="2" l="1"/>
  <c r="E16" i="2" s="1"/>
  <c r="D15" i="2"/>
  <c r="E15" i="2" s="1"/>
  <c r="D18" i="2"/>
  <c r="E18" i="2" s="1"/>
  <c r="D17" i="2"/>
  <c r="E17" i="2" s="1"/>
  <c r="C7" i="6"/>
  <c r="E7" i="6" s="1"/>
  <c r="E9" i="6" s="1"/>
  <c r="E10" i="6" s="1"/>
</calcChain>
</file>

<file path=xl/sharedStrings.xml><?xml version="1.0" encoding="utf-8"?>
<sst xmlns="http://schemas.openxmlformats.org/spreadsheetml/2006/main" count="64" uniqueCount="53">
  <si>
    <t>A</t>
  </si>
  <si>
    <t>Data da apresentação da proposta</t>
  </si>
  <si>
    <t>B</t>
  </si>
  <si>
    <t>MUNICÍPIO</t>
  </si>
  <si>
    <t>Salvador</t>
  </si>
  <si>
    <t>D</t>
  </si>
  <si>
    <t>Tipo de Serviço:</t>
  </si>
  <si>
    <t>Continuado</t>
  </si>
  <si>
    <t>E</t>
  </si>
  <si>
    <t>Unidade de Medida:</t>
  </si>
  <si>
    <t>F</t>
  </si>
  <si>
    <t>Nº de meses de execução
 Contratual:</t>
  </si>
  <si>
    <t>PLANILHA DE CUSTOS E FORMAÇÃO DE PREÇOS</t>
  </si>
  <si>
    <t>MÃO DE OBRA</t>
  </si>
  <si>
    <t>INSUMOS</t>
  </si>
  <si>
    <t>DESPESAS OPERACIONAIS ADMINISTRATIVAS</t>
  </si>
  <si>
    <t>CUSTO TOTAL MANUTENÇÃO PREVENTIVA</t>
  </si>
  <si>
    <t/>
  </si>
  <si>
    <t>QUADRO RESUMO DO VALOR GLOBAL ESTIMADO DO SERVIÇO</t>
  </si>
  <si>
    <t>CUSTO TOTAL ESTIMADO</t>
  </si>
  <si>
    <t>CUSTO</t>
  </si>
  <si>
    <t>TOTAL ESTIMADO</t>
  </si>
  <si>
    <t>ISSQN (Imposto sobre Serviços de Qualquer Natureza)</t>
  </si>
  <si>
    <t>PIS/PASEP – Programa de Integração Social</t>
  </si>
  <si>
    <t>COFINS – Contribuição para Financiamento da Seguridade Social</t>
  </si>
  <si>
    <t>Contribuição Previdenciária (Empresas enquadradas na Lei 128/2008, caso necessário)</t>
  </si>
  <si>
    <t>Somatório do percentual dos tributos</t>
  </si>
  <si>
    <t>Lucro (% sobre o somatório dos módulos 01, 02, 03 e 04 e os Custos Indiretos)</t>
  </si>
  <si>
    <t>Lançar o valor referente ao custo da mão de obra (remuneração, benefícios, etc.).</t>
  </si>
  <si>
    <t>Serviço</t>
  </si>
  <si>
    <t>NOTA :Só preencher as células em amarelo</t>
  </si>
  <si>
    <t>NOTA :Só preencher a célula em amarelo</t>
  </si>
  <si>
    <t>VALOR UNITÁRIO</t>
  </si>
  <si>
    <t>Lançar o valor referente ao custo com insumos (ferramentas, materiais de consumo, kits, etc.).</t>
  </si>
  <si>
    <t>Lançar o valor referente ao custo com despesas operacionais administrativas (custos indiretos, deslocamentos, etc.).</t>
  </si>
  <si>
    <t>VALOR HORA</t>
  </si>
  <si>
    <t>PREVENTIVA
CERTIFICAÇÃO</t>
  </si>
  <si>
    <t>CORRETIVA</t>
  </si>
  <si>
    <t>MATERIAIS 
Limite de 50% do valor dos serviços</t>
  </si>
  <si>
    <t>PREÇO GLOBAL ESTIMADO DO CONTRATO
(12 MESES)</t>
  </si>
  <si>
    <t>TOTAL ESTIMADO
(120 HORAS)</t>
  </si>
  <si>
    <t>CUSTO TOTAL MANUTENÇÃO PREVENTIVA/CERTIFICAÇÃO DE CAPELA</t>
  </si>
  <si>
    <t>Lançar o valor referente ao custo da mão de obra por hora (remuneração, benefícios, etc.).</t>
  </si>
  <si>
    <t>Lançar o valor referente ao custo com insumos para uma hora (ferramentas, materiais de consumo, etc.).</t>
  </si>
  <si>
    <t>Lançar o valor referente ao custo com despesas operacionais administrativas para uma hora (custos indiretos, deslocamentos, etc.).</t>
  </si>
  <si>
    <t>Planilha de Custos e Formação de Preços - IGM/FIOCRUZ-BA</t>
  </si>
  <si>
    <t>MANUTENÇÃO PREVENTIVA/CERTIFICAÇÃO DE CABINES DE SEGURANÇA BIOLÓGICA</t>
  </si>
  <si>
    <r>
      <t xml:space="preserve">Perfil da Mão de Obra: Técnico (Manutenção Preventiva/Certificação de cabines de segurança biológica)
</t>
    </r>
    <r>
      <rPr>
        <b/>
        <sz val="10"/>
        <rFont val="Arial"/>
        <family val="2"/>
      </rPr>
      <t>Cabines de Várias Marcas (Conforme Termo de Referência)</t>
    </r>
  </si>
  <si>
    <t>VALOR TOTAL
(160 CERTIFICAÇÕES)</t>
  </si>
  <si>
    <t>MANUTENÇÃO CORRETIVA DE CABINES DE SEGURANÇA BIOLÓGICA</t>
  </si>
  <si>
    <r>
      <t xml:space="preserve">Perfil da Mão de Obra: Técnico (Manutenção Corretiva de Cabines de segurança biológica)
</t>
    </r>
    <r>
      <rPr>
        <b/>
        <sz val="10"/>
        <rFont val="Arial"/>
        <family val="2"/>
      </rPr>
      <t>Cabines de Várias Marcas</t>
    </r>
  </si>
  <si>
    <t>160 MANUTENÇÕES PREVENTIVAS/CERTIFICAÇÕES DE CAPELA</t>
  </si>
  <si>
    <t>144 HORAS DE MANUTENÇÃO CORRETIVA DE CAPELAS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</si>
</sst>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#,##0.00\ ;&quot; (&quot;#,##0.00\);&quot; -&quot;#\ ;@\ "/>
    <numFmt numFmtId="165" formatCode="[$R$-416]\ #,##0.00;[Red]\-[$R$-416]\ #,##0.00"/>
    <numFmt numFmtId="166" formatCode="_(* #,##0.00_);_(* \(#,##0.00\);_(* \-??_);_(@_)"/>
  </numFmts>
  <fonts count="10" x14ac:knownFonts="1"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mediumGray">
        <bgColor theme="2" tint="-9.9948118533890809E-2"/>
      </patternFill>
    </fill>
  </fills>
  <borders count="5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medium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medium">
        <color indexed="8"/>
      </bottom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thick">
        <color indexed="64"/>
      </right>
      <top style="medium">
        <color auto="1"/>
      </top>
      <bottom style="medium">
        <color indexed="8"/>
      </bottom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4" xfId="0" applyFont="1" applyBorder="1" applyAlignment="1">
      <alignment horizontal="center"/>
    </xf>
    <xf numFmtId="0" fontId="0" fillId="0" borderId="18" xfId="0" applyBorder="1"/>
    <xf numFmtId="165" fontId="6" fillId="0" borderId="22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6" fontId="3" fillId="0" borderId="26" xfId="0" applyNumberFormat="1" applyFont="1" applyBorder="1" applyAlignment="1">
      <alignment horizontal="center" vertical="center" wrapText="1"/>
    </xf>
    <xf numFmtId="10" fontId="0" fillId="2" borderId="28" xfId="0" applyNumberFormat="1" applyFont="1" applyFill="1" applyBorder="1" applyAlignment="1">
      <alignment horizontal="right"/>
    </xf>
    <xf numFmtId="10" fontId="8" fillId="0" borderId="28" xfId="0" applyNumberFormat="1" applyFont="1" applyBorder="1" applyAlignment="1">
      <alignment horizontal="right"/>
    </xf>
    <xf numFmtId="10" fontId="0" fillId="2" borderId="29" xfId="0" applyNumberFormat="1" applyFont="1" applyFill="1" applyBorder="1" applyAlignment="1">
      <alignment horizontal="right"/>
    </xf>
    <xf numFmtId="0" fontId="0" fillId="0" borderId="20" xfId="0" applyBorder="1"/>
    <xf numFmtId="10" fontId="0" fillId="2" borderId="34" xfId="0" applyNumberFormat="1" applyFont="1" applyFill="1" applyBorder="1" applyAlignment="1">
      <alignment horizontal="right"/>
    </xf>
    <xf numFmtId="44" fontId="0" fillId="0" borderId="35" xfId="2" applyFont="1" applyBorder="1"/>
    <xf numFmtId="44" fontId="0" fillId="0" borderId="37" xfId="2" applyFont="1" applyBorder="1"/>
    <xf numFmtId="44" fontId="0" fillId="0" borderId="39" xfId="2" applyFont="1" applyBorder="1"/>
    <xf numFmtId="44" fontId="7" fillId="0" borderId="37" xfId="2" applyFont="1" applyBorder="1" applyAlignment="1" applyProtection="1">
      <alignment horizontal="center" vertical="top"/>
      <protection hidden="1"/>
    </xf>
    <xf numFmtId="44" fontId="3" fillId="0" borderId="43" xfId="2" applyFont="1" applyBorder="1" applyAlignment="1">
      <alignment horizontal="center" vertical="center"/>
    </xf>
    <xf numFmtId="0" fontId="3" fillId="0" borderId="0" xfId="0" applyFont="1" applyBorder="1" applyAlignment="1"/>
    <xf numFmtId="0" fontId="0" fillId="0" borderId="30" xfId="0" applyFont="1" applyBorder="1" applyAlignment="1">
      <alignment horizontal="center" vertical="center" wrapText="1"/>
    </xf>
    <xf numFmtId="44" fontId="0" fillId="4" borderId="32" xfId="2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4" fontId="0" fillId="5" borderId="37" xfId="2" applyFont="1" applyFill="1" applyBorder="1" applyAlignment="1">
      <alignment horizontal="right"/>
    </xf>
    <xf numFmtId="44" fontId="0" fillId="0" borderId="32" xfId="2" applyFont="1" applyFill="1" applyBorder="1" applyAlignment="1">
      <alignment horizontal="center" vertical="center" wrapText="1"/>
    </xf>
    <xf numFmtId="10" fontId="0" fillId="2" borderId="48" xfId="0" applyNumberFormat="1" applyFont="1" applyFill="1" applyBorder="1" applyAlignment="1">
      <alignment horizontal="right"/>
    </xf>
    <xf numFmtId="44" fontId="0" fillId="0" borderId="49" xfId="2" applyFont="1" applyBorder="1"/>
    <xf numFmtId="44" fontId="3" fillId="0" borderId="7" xfId="2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 wrapText="1"/>
    </xf>
    <xf numFmtId="166" fontId="3" fillId="5" borderId="50" xfId="0" applyNumberFormat="1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 applyProtection="1">
      <alignment horizontal="center" vertical="center" wrapText="1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9" fillId="0" borderId="19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0" fillId="0" borderId="36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0" fillId="3" borderId="38" xfId="0" applyFont="1" applyFill="1" applyBorder="1" applyAlignment="1">
      <alignment horizontal="left" vertical="center"/>
    </xf>
    <xf numFmtId="0" fontId="0" fillId="3" borderId="29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Font="1" applyBorder="1" applyAlignment="1">
      <alignment horizontal="justify" vertical="center" wrapText="1"/>
    </xf>
    <xf numFmtId="0" fontId="0" fillId="0" borderId="4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31" xfId="0" applyBorder="1" applyAlignment="1">
      <alignment horizontal="justify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7" xfId="0" applyFont="1" applyBorder="1" applyAlignment="1">
      <alignment horizontal="left" vertical="center"/>
    </xf>
    <xf numFmtId="0" fontId="0" fillId="0" borderId="48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Moeda" xfId="2" builtinId="4"/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8"/>
  <sheetViews>
    <sheetView tabSelected="1" zoomScaleNormal="100" workbookViewId="0">
      <selection activeCell="E3" sqref="E3:F3"/>
    </sheetView>
  </sheetViews>
  <sheetFormatPr defaultRowHeight="12.75" x14ac:dyDescent="0.2"/>
  <cols>
    <col min="1" max="1" width="4.28515625" customWidth="1"/>
    <col min="2" max="3" width="11.5703125"/>
    <col min="4" max="4" width="22.140625"/>
    <col min="5" max="1025" width="11.5703125"/>
  </cols>
  <sheetData>
    <row r="3" spans="2:6" ht="38.85" customHeight="1" x14ac:dyDescent="0.2">
      <c r="B3" s="1" t="s">
        <v>0</v>
      </c>
      <c r="C3" s="49" t="s">
        <v>1</v>
      </c>
      <c r="D3" s="49"/>
      <c r="E3" s="50"/>
      <c r="F3" s="50"/>
    </row>
    <row r="4" spans="2:6" ht="22.15" customHeight="1" x14ac:dyDescent="0.2">
      <c r="B4" s="1" t="s">
        <v>2</v>
      </c>
      <c r="C4" s="49" t="s">
        <v>3</v>
      </c>
      <c r="D4" s="49"/>
      <c r="E4" s="51" t="s">
        <v>4</v>
      </c>
      <c r="F4" s="51"/>
    </row>
    <row r="5" spans="2:6" ht="22.15" customHeight="1" x14ac:dyDescent="0.2">
      <c r="B5" s="1" t="s">
        <v>5</v>
      </c>
      <c r="C5" s="46" t="s">
        <v>6</v>
      </c>
      <c r="D5" s="46"/>
      <c r="E5" s="47" t="s">
        <v>7</v>
      </c>
      <c r="F5" s="47"/>
    </row>
    <row r="6" spans="2:6" ht="22.15" customHeight="1" x14ac:dyDescent="0.2">
      <c r="B6" s="1" t="s">
        <v>8</v>
      </c>
      <c r="C6" s="46" t="s">
        <v>9</v>
      </c>
      <c r="D6" s="46"/>
      <c r="E6" s="47" t="s">
        <v>29</v>
      </c>
      <c r="F6" s="47"/>
    </row>
    <row r="7" spans="2:6" ht="56.65" customHeight="1" thickTop="1" thickBot="1" x14ac:dyDescent="0.25">
      <c r="B7" s="1" t="s">
        <v>10</v>
      </c>
      <c r="C7" s="46" t="s">
        <v>11</v>
      </c>
      <c r="D7" s="46"/>
      <c r="E7" s="48">
        <v>12</v>
      </c>
      <c r="F7" s="48"/>
    </row>
    <row r="8" spans="2:6" ht="13.5" thickTop="1" x14ac:dyDescent="0.2">
      <c r="B8" s="44" t="s">
        <v>31</v>
      </c>
      <c r="C8" s="45"/>
      <c r="D8" s="45"/>
      <c r="E8" s="45"/>
      <c r="F8" s="45"/>
    </row>
  </sheetData>
  <mergeCells count="11">
    <mergeCell ref="C3:D3"/>
    <mergeCell ref="E3:F3"/>
    <mergeCell ref="C4:D4"/>
    <mergeCell ref="E4:F4"/>
    <mergeCell ref="C5:D5"/>
    <mergeCell ref="E5:F5"/>
    <mergeCell ref="B8:F8"/>
    <mergeCell ref="C6:D6"/>
    <mergeCell ref="E6:F6"/>
    <mergeCell ref="C7:D7"/>
    <mergeCell ref="E7:F7"/>
  </mergeCells>
  <printOptions horizontalCentered="1"/>
  <pageMargins left="0.78749999999999998" right="0.78749999999999998" top="1.0249999999999999" bottom="1.0249999999999999" header="0.78749999999999998" footer="0.78749999999999998"/>
  <pageSetup paperSize="9" firstPageNumber="0" orientation="portrait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3"/>
  <sheetViews>
    <sheetView zoomScaleNormal="100" workbookViewId="0">
      <selection activeCell="C21" sqref="C21"/>
    </sheetView>
  </sheetViews>
  <sheetFormatPr defaultRowHeight="12.75" x14ac:dyDescent="0.2"/>
  <cols>
    <col min="1" max="1" width="18.7109375" customWidth="1"/>
    <col min="2" max="2" width="63.7109375" customWidth="1"/>
    <col min="3" max="3" width="7.28515625" customWidth="1"/>
    <col min="4" max="4" width="17.28515625" customWidth="1"/>
    <col min="5" max="5" width="20.85546875" customWidth="1"/>
    <col min="6" max="1024" width="11.5703125"/>
  </cols>
  <sheetData>
    <row r="2" spans="1:5" ht="15.75" x14ac:dyDescent="0.2">
      <c r="A2" s="68" t="s">
        <v>46</v>
      </c>
      <c r="B2" s="68"/>
      <c r="C2" s="68"/>
      <c r="D2" s="68"/>
      <c r="E2" s="68"/>
    </row>
    <row r="3" spans="1:5" ht="13.5" thickBot="1" x14ac:dyDescent="0.25"/>
    <row r="4" spans="1:5" ht="16.5" thickTop="1" x14ac:dyDescent="0.2">
      <c r="A4" s="69" t="s">
        <v>12</v>
      </c>
      <c r="B4" s="70"/>
      <c r="C4" s="70"/>
      <c r="D4" s="70"/>
      <c r="E4" s="71"/>
    </row>
    <row r="5" spans="1:5" ht="30" customHeight="1" thickBot="1" x14ac:dyDescent="0.25">
      <c r="A5" s="72" t="s">
        <v>47</v>
      </c>
      <c r="B5" s="73"/>
      <c r="C5" s="73"/>
      <c r="D5" s="73"/>
      <c r="E5" s="74"/>
    </row>
    <row r="6" spans="1:5" ht="7.5" customHeight="1" thickTop="1" thickBot="1" x14ac:dyDescent="0.25">
      <c r="A6" s="62"/>
      <c r="B6" s="63"/>
      <c r="C6" s="63"/>
      <c r="D6" s="75"/>
      <c r="E6" s="76"/>
    </row>
    <row r="7" spans="1:5" ht="27" thickTop="1" thickBot="1" x14ac:dyDescent="0.25">
      <c r="A7" s="62"/>
      <c r="B7" s="63"/>
      <c r="C7" s="63"/>
      <c r="D7" s="32" t="s">
        <v>32</v>
      </c>
      <c r="E7" s="33" t="s">
        <v>48</v>
      </c>
    </row>
    <row r="8" spans="1:5" ht="7.5" customHeight="1" thickTop="1" thickBot="1" x14ac:dyDescent="0.25">
      <c r="A8" s="62"/>
      <c r="B8" s="63"/>
      <c r="C8" s="63"/>
      <c r="D8" s="66"/>
      <c r="E8" s="67"/>
    </row>
    <row r="9" spans="1:5" ht="22.5" customHeight="1" thickBot="1" x14ac:dyDescent="0.25">
      <c r="A9" s="31" t="s">
        <v>13</v>
      </c>
      <c r="B9" s="65" t="s">
        <v>28</v>
      </c>
      <c r="C9" s="65"/>
      <c r="D9" s="30">
        <v>0</v>
      </c>
      <c r="E9" s="35">
        <f>D9*160</f>
        <v>0</v>
      </c>
    </row>
    <row r="10" spans="1:5" ht="7.5" customHeight="1" thickBot="1" x14ac:dyDescent="0.25">
      <c r="A10" s="62"/>
      <c r="B10" s="63"/>
      <c r="C10" s="63"/>
      <c r="D10" s="63"/>
      <c r="E10" s="64"/>
    </row>
    <row r="11" spans="1:5" ht="28.5" customHeight="1" thickBot="1" x14ac:dyDescent="0.25">
      <c r="A11" s="31" t="s">
        <v>14</v>
      </c>
      <c r="B11" s="65" t="s">
        <v>33</v>
      </c>
      <c r="C11" s="65"/>
      <c r="D11" s="30">
        <v>0</v>
      </c>
      <c r="E11" s="35">
        <f>D11*160</f>
        <v>0</v>
      </c>
    </row>
    <row r="12" spans="1:5" ht="7.5" customHeight="1" thickBot="1" x14ac:dyDescent="0.25">
      <c r="A12" s="62"/>
      <c r="B12" s="63"/>
      <c r="C12" s="63"/>
      <c r="D12" s="63"/>
      <c r="E12" s="64"/>
    </row>
    <row r="13" spans="1:5" ht="42.75" customHeight="1" thickBot="1" x14ac:dyDescent="0.25">
      <c r="A13" s="29" t="s">
        <v>15</v>
      </c>
      <c r="B13" s="79" t="s">
        <v>34</v>
      </c>
      <c r="C13" s="65"/>
      <c r="D13" s="30">
        <v>0</v>
      </c>
      <c r="E13" s="35">
        <f>D13*160</f>
        <v>0</v>
      </c>
    </row>
    <row r="14" spans="1:5" ht="7.5" customHeight="1" thickBot="1" x14ac:dyDescent="0.25">
      <c r="A14" s="62"/>
      <c r="B14" s="63"/>
      <c r="C14" s="63"/>
      <c r="D14" s="63"/>
      <c r="E14" s="64"/>
    </row>
    <row r="15" spans="1:5" x14ac:dyDescent="0.2">
      <c r="A15" s="77" t="s">
        <v>22</v>
      </c>
      <c r="B15" s="78"/>
      <c r="C15" s="22">
        <v>0</v>
      </c>
      <c r="D15" s="23">
        <f>D22*C15</f>
        <v>0</v>
      </c>
      <c r="E15" s="23">
        <f>D15*160</f>
        <v>0</v>
      </c>
    </row>
    <row r="16" spans="1:5" x14ac:dyDescent="0.2">
      <c r="A16" s="56" t="s">
        <v>23</v>
      </c>
      <c r="B16" s="57"/>
      <c r="C16" s="18">
        <v>0</v>
      </c>
      <c r="D16" s="24">
        <f>D22*C16</f>
        <v>0</v>
      </c>
      <c r="E16" s="24">
        <f>D16*160</f>
        <v>0</v>
      </c>
    </row>
    <row r="17" spans="1:5" x14ac:dyDescent="0.2">
      <c r="A17" s="56" t="s">
        <v>24</v>
      </c>
      <c r="B17" s="57"/>
      <c r="C17" s="18">
        <v>0</v>
      </c>
      <c r="D17" s="24">
        <f>D22*C17</f>
        <v>0</v>
      </c>
      <c r="E17" s="24">
        <f>D17*160</f>
        <v>0</v>
      </c>
    </row>
    <row r="18" spans="1:5" x14ac:dyDescent="0.2">
      <c r="A18" s="56" t="s">
        <v>25</v>
      </c>
      <c r="B18" s="57"/>
      <c r="C18" s="18">
        <v>0</v>
      </c>
      <c r="D18" s="26">
        <f>IF(ISERR(C18*D22),0,C18*D22)</f>
        <v>0</v>
      </c>
      <c r="E18" s="26">
        <f>D18*160</f>
        <v>0</v>
      </c>
    </row>
    <row r="19" spans="1:5" x14ac:dyDescent="0.2">
      <c r="A19" s="58" t="s">
        <v>26</v>
      </c>
      <c r="B19" s="59"/>
      <c r="C19" s="19">
        <f>SUM(C15:C18)</f>
        <v>0</v>
      </c>
      <c r="D19" s="34"/>
      <c r="E19" s="34"/>
    </row>
    <row r="20" spans="1:5" ht="13.5" thickBot="1" x14ac:dyDescent="0.25">
      <c r="A20" s="60" t="s">
        <v>27</v>
      </c>
      <c r="B20" s="61"/>
      <c r="C20" s="20">
        <v>0</v>
      </c>
      <c r="D20" s="25">
        <f>(D9+D11+D13)*C20</f>
        <v>0</v>
      </c>
      <c r="E20" s="25">
        <f>D20*160</f>
        <v>0</v>
      </c>
    </row>
    <row r="21" spans="1:5" ht="7.5" customHeight="1" thickBot="1" x14ac:dyDescent="0.25">
      <c r="A21" s="9"/>
      <c r="B21" s="7"/>
      <c r="C21" s="7"/>
      <c r="D21" s="21"/>
      <c r="E21" s="21"/>
    </row>
    <row r="22" spans="1:5" ht="17.25" thickTop="1" thickBot="1" x14ac:dyDescent="0.25">
      <c r="A22" s="52" t="s">
        <v>41</v>
      </c>
      <c r="B22" s="53"/>
      <c r="C22" s="53"/>
      <c r="D22" s="27">
        <f>ROUND(((D9+D11+D13+D20)/(1-C19)),2)</f>
        <v>0</v>
      </c>
      <c r="E22" s="27">
        <f>D22*160</f>
        <v>0</v>
      </c>
    </row>
    <row r="23" spans="1:5" ht="13.5" thickTop="1" x14ac:dyDescent="0.2">
      <c r="A23" s="54" t="s">
        <v>30</v>
      </c>
      <c r="B23" s="55"/>
      <c r="C23" s="55"/>
      <c r="D23" s="55"/>
      <c r="E23" s="55"/>
    </row>
  </sheetData>
  <mergeCells count="20">
    <mergeCell ref="A15:B15"/>
    <mergeCell ref="A16:B16"/>
    <mergeCell ref="A17:B17"/>
    <mergeCell ref="A12:E12"/>
    <mergeCell ref="B13:C13"/>
    <mergeCell ref="A14:E14"/>
    <mergeCell ref="A10:E10"/>
    <mergeCell ref="B11:C11"/>
    <mergeCell ref="A8:E8"/>
    <mergeCell ref="B9:C9"/>
    <mergeCell ref="A2:E2"/>
    <mergeCell ref="A4:E4"/>
    <mergeCell ref="A5:E5"/>
    <mergeCell ref="A6:E6"/>
    <mergeCell ref="A7:C7"/>
    <mergeCell ref="A22:C22"/>
    <mergeCell ref="A23:E23"/>
    <mergeCell ref="A18:B18"/>
    <mergeCell ref="A19:B19"/>
    <mergeCell ref="A20:B20"/>
  </mergeCells>
  <printOptions horizontalCentered="1"/>
  <pageMargins left="0.78749999999999998" right="0.78749999999999998" top="1.0249999999999999" bottom="1.0249999999999999" header="0.78749999999999998" footer="0.78749999999999998"/>
  <pageSetup paperSize="9" scale="80" firstPageNumber="0" orientation="portrait" r:id="rId1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4"/>
  <sheetViews>
    <sheetView zoomScaleNormal="100" workbookViewId="0">
      <selection activeCell="A21" sqref="A21:E21"/>
    </sheetView>
  </sheetViews>
  <sheetFormatPr defaultRowHeight="12.75" x14ac:dyDescent="0.2"/>
  <cols>
    <col min="1" max="1" width="18.7109375" customWidth="1"/>
    <col min="2" max="2" width="63.7109375" customWidth="1"/>
    <col min="3" max="3" width="7.28515625" customWidth="1"/>
    <col min="4" max="5" width="17.28515625" customWidth="1"/>
  </cols>
  <sheetData>
    <row r="2" spans="1:5" ht="15.75" x14ac:dyDescent="0.2">
      <c r="A2" s="68" t="s">
        <v>49</v>
      </c>
      <c r="B2" s="68"/>
      <c r="C2" s="68"/>
      <c r="D2" s="68"/>
      <c r="E2" s="68"/>
    </row>
    <row r="3" spans="1:5" ht="13.5" thickBot="1" x14ac:dyDescent="0.25"/>
    <row r="4" spans="1:5" ht="16.5" thickTop="1" x14ac:dyDescent="0.2">
      <c r="A4" s="69" t="s">
        <v>12</v>
      </c>
      <c r="B4" s="70"/>
      <c r="C4" s="70"/>
      <c r="D4" s="70"/>
      <c r="E4" s="71"/>
    </row>
    <row r="5" spans="1:5" ht="30" customHeight="1" thickBot="1" x14ac:dyDescent="0.25">
      <c r="A5" s="72" t="s">
        <v>50</v>
      </c>
      <c r="B5" s="80"/>
      <c r="C5" s="80"/>
      <c r="D5" s="80"/>
      <c r="E5" s="81"/>
    </row>
    <row r="6" spans="1:5" ht="7.5" customHeight="1" thickTop="1" thickBot="1" x14ac:dyDescent="0.25">
      <c r="A6" s="62"/>
      <c r="B6" s="63"/>
      <c r="C6" s="63"/>
      <c r="D6" s="75"/>
      <c r="E6" s="76"/>
    </row>
    <row r="7" spans="1:5" ht="28.5" customHeight="1" thickTop="1" thickBot="1" x14ac:dyDescent="0.25">
      <c r="A7" s="62"/>
      <c r="B7" s="63"/>
      <c r="C7" s="63"/>
      <c r="D7" s="33" t="s">
        <v>35</v>
      </c>
      <c r="E7" s="33" t="s">
        <v>40</v>
      </c>
    </row>
    <row r="8" spans="1:5" ht="7.5" customHeight="1" thickTop="1" thickBot="1" x14ac:dyDescent="0.25">
      <c r="A8" s="62"/>
      <c r="B8" s="63"/>
      <c r="C8" s="63"/>
      <c r="D8" s="66"/>
      <c r="E8" s="67"/>
    </row>
    <row r="9" spans="1:5" ht="24" customHeight="1" thickBot="1" x14ac:dyDescent="0.25">
      <c r="A9" s="31" t="s">
        <v>13</v>
      </c>
      <c r="B9" s="65" t="s">
        <v>42</v>
      </c>
      <c r="C9" s="65"/>
      <c r="D9" s="30">
        <v>0</v>
      </c>
      <c r="E9" s="35">
        <f>D9*144</f>
        <v>0</v>
      </c>
    </row>
    <row r="10" spans="1:5" ht="7.5" customHeight="1" thickBot="1" x14ac:dyDescent="0.25">
      <c r="A10" s="62"/>
      <c r="B10" s="63"/>
      <c r="C10" s="63"/>
      <c r="D10" s="66"/>
      <c r="E10" s="67"/>
    </row>
    <row r="11" spans="1:5" ht="27" customHeight="1" thickBot="1" x14ac:dyDescent="0.25">
      <c r="A11" s="31" t="s">
        <v>14</v>
      </c>
      <c r="B11" s="79" t="s">
        <v>43</v>
      </c>
      <c r="C11" s="65"/>
      <c r="D11" s="30">
        <v>0</v>
      </c>
      <c r="E11" s="35">
        <f>D11*144</f>
        <v>0</v>
      </c>
    </row>
    <row r="12" spans="1:5" ht="7.5" customHeight="1" thickBot="1" x14ac:dyDescent="0.25">
      <c r="A12" s="62"/>
      <c r="B12" s="63"/>
      <c r="C12" s="63"/>
      <c r="D12" s="66"/>
      <c r="E12" s="67"/>
    </row>
    <row r="13" spans="1:5" ht="39" thickBot="1" x14ac:dyDescent="0.25">
      <c r="A13" s="29" t="s">
        <v>15</v>
      </c>
      <c r="B13" s="79" t="s">
        <v>44</v>
      </c>
      <c r="C13" s="65"/>
      <c r="D13" s="30">
        <v>0</v>
      </c>
      <c r="E13" s="35">
        <f>D13*144</f>
        <v>0</v>
      </c>
    </row>
    <row r="14" spans="1:5" ht="7.5" customHeight="1" thickBot="1" x14ac:dyDescent="0.25">
      <c r="A14" s="82"/>
      <c r="B14" s="83"/>
      <c r="C14" s="83"/>
      <c r="D14" s="83"/>
      <c r="E14" s="84"/>
    </row>
    <row r="15" spans="1:5" ht="12.95" customHeight="1" x14ac:dyDescent="0.2">
      <c r="A15" s="85" t="s">
        <v>22</v>
      </c>
      <c r="B15" s="86"/>
      <c r="C15" s="36">
        <v>0</v>
      </c>
      <c r="D15" s="37">
        <f>D22*C15</f>
        <v>0</v>
      </c>
      <c r="E15" s="37">
        <f>D15*144</f>
        <v>0</v>
      </c>
    </row>
    <row r="16" spans="1:5" x14ac:dyDescent="0.2">
      <c r="A16" s="56" t="s">
        <v>23</v>
      </c>
      <c r="B16" s="57"/>
      <c r="C16" s="18">
        <v>0</v>
      </c>
      <c r="D16" s="24">
        <f>D22*C16</f>
        <v>0</v>
      </c>
      <c r="E16" s="24">
        <f>D16*144</f>
        <v>0</v>
      </c>
    </row>
    <row r="17" spans="1:5" x14ac:dyDescent="0.2">
      <c r="A17" s="56" t="s">
        <v>24</v>
      </c>
      <c r="B17" s="57"/>
      <c r="C17" s="18">
        <v>0</v>
      </c>
      <c r="D17" s="24">
        <f>D22*C17</f>
        <v>0</v>
      </c>
      <c r="E17" s="24">
        <f>D17*144</f>
        <v>0</v>
      </c>
    </row>
    <row r="18" spans="1:5" x14ac:dyDescent="0.2">
      <c r="A18" s="56" t="s">
        <v>25</v>
      </c>
      <c r="B18" s="57"/>
      <c r="C18" s="18">
        <v>0</v>
      </c>
      <c r="D18" s="26">
        <f>IF(ISERR(C18*D22),0,C18*D22)</f>
        <v>0</v>
      </c>
      <c r="E18" s="26">
        <f>D18*144</f>
        <v>0</v>
      </c>
    </row>
    <row r="19" spans="1:5" x14ac:dyDescent="0.2">
      <c r="A19" s="58" t="s">
        <v>26</v>
      </c>
      <c r="B19" s="59"/>
      <c r="C19" s="19">
        <f>SUM(C15:C18)</f>
        <v>0</v>
      </c>
      <c r="D19" s="34"/>
      <c r="E19" s="34"/>
    </row>
    <row r="20" spans="1:5" ht="13.5" thickBot="1" x14ac:dyDescent="0.25">
      <c r="A20" s="60" t="s">
        <v>27</v>
      </c>
      <c r="B20" s="61"/>
      <c r="C20" s="20">
        <v>0</v>
      </c>
      <c r="D20" s="25">
        <f>(D9+D11+D13)*C20</f>
        <v>0</v>
      </c>
      <c r="E20" s="25">
        <f>D20*144</f>
        <v>0</v>
      </c>
    </row>
    <row r="21" spans="1:5" ht="7.5" customHeight="1" thickBot="1" x14ac:dyDescent="0.25">
      <c r="A21" s="62"/>
      <c r="B21" s="63"/>
      <c r="C21" s="63"/>
      <c r="D21" s="66"/>
      <c r="E21" s="67"/>
    </row>
    <row r="22" spans="1:5" ht="17.25" thickTop="1" thickBot="1" x14ac:dyDescent="0.25">
      <c r="A22" s="52" t="s">
        <v>16</v>
      </c>
      <c r="B22" s="53"/>
      <c r="C22" s="87"/>
      <c r="D22" s="38">
        <f>ROUND(((D9+D11+D13+D20)/(1-C19)),2)</f>
        <v>0</v>
      </c>
      <c r="E22" s="27">
        <f>D22*144</f>
        <v>0</v>
      </c>
    </row>
    <row r="23" spans="1:5" ht="13.5" thickTop="1" x14ac:dyDescent="0.2">
      <c r="A23" s="54" t="s">
        <v>30</v>
      </c>
      <c r="B23" s="55"/>
      <c r="C23" s="55"/>
      <c r="D23" s="55"/>
      <c r="E23" s="55"/>
    </row>
    <row r="24" spans="1:5" ht="7.5" customHeight="1" x14ac:dyDescent="0.2"/>
  </sheetData>
  <mergeCells count="21">
    <mergeCell ref="A14:E14"/>
    <mergeCell ref="A15:B15"/>
    <mergeCell ref="A16:B16"/>
    <mergeCell ref="A17:B17"/>
    <mergeCell ref="A22:C22"/>
    <mergeCell ref="A23:E23"/>
    <mergeCell ref="A21:E21"/>
    <mergeCell ref="A7:C7"/>
    <mergeCell ref="A2:E2"/>
    <mergeCell ref="A4:E4"/>
    <mergeCell ref="A5:E5"/>
    <mergeCell ref="A6:E6"/>
    <mergeCell ref="A8:E8"/>
    <mergeCell ref="B9:C9"/>
    <mergeCell ref="A10:E10"/>
    <mergeCell ref="B11:C11"/>
    <mergeCell ref="A12:E12"/>
    <mergeCell ref="B13:C13"/>
    <mergeCell ref="A18:B18"/>
    <mergeCell ref="A19:B19"/>
    <mergeCell ref="A20:B20"/>
  </mergeCells>
  <printOptions horizontalCentered="1"/>
  <pageMargins left="0.78749999999999998" right="0.78749999999999998" top="1.0249999999999999" bottom="1.0249999999999999" header="0.78749999999999998" footer="0.78749999999999998"/>
  <pageSetup paperSize="9" scale="80" firstPageNumber="0" orientation="portrait" r:id="rId1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1"/>
  <sheetViews>
    <sheetView zoomScaleNormal="100" workbookViewId="0">
      <selection activeCell="E8" sqref="E8"/>
    </sheetView>
  </sheetViews>
  <sheetFormatPr defaultRowHeight="12.75" x14ac:dyDescent="0.2"/>
  <cols>
    <col min="1" max="1" width="4.5703125" customWidth="1"/>
    <col min="2" max="2" width="18.7109375" customWidth="1"/>
    <col min="3" max="3" width="32.7109375"/>
    <col min="4" max="4" width="36.5703125" customWidth="1"/>
    <col min="5" max="5" width="32.7109375" customWidth="1"/>
    <col min="6" max="6" width="7.42578125"/>
    <col min="7" max="7" width="8"/>
    <col min="8" max="1024" width="11.5703125"/>
  </cols>
  <sheetData>
    <row r="1" spans="2:7" ht="15.75" x14ac:dyDescent="0.25">
      <c r="B1" s="4" t="s">
        <v>17</v>
      </c>
      <c r="C1" s="4"/>
      <c r="D1" s="4"/>
      <c r="E1" s="5"/>
      <c r="F1" s="5"/>
      <c r="G1" s="5"/>
    </row>
    <row r="2" spans="2:7" ht="15.75" x14ac:dyDescent="0.25">
      <c r="B2" s="89" t="s">
        <v>45</v>
      </c>
      <c r="C2" s="89"/>
      <c r="D2" s="89"/>
      <c r="E2" s="89"/>
      <c r="F2" s="28"/>
      <c r="G2" s="28"/>
    </row>
    <row r="3" spans="2:7" ht="15.75" x14ac:dyDescent="0.25">
      <c r="B3" s="5"/>
      <c r="C3" s="5"/>
      <c r="D3" s="5"/>
      <c r="E3" s="5"/>
      <c r="F3" s="5"/>
      <c r="G3" s="5"/>
    </row>
    <row r="4" spans="2:7" x14ac:dyDescent="0.2">
      <c r="B4" s="88" t="s">
        <v>18</v>
      </c>
      <c r="C4" s="88"/>
      <c r="D4" s="88"/>
      <c r="E4" s="88"/>
      <c r="F4" s="7"/>
    </row>
    <row r="5" spans="2:7" ht="13.5" thickBot="1" x14ac:dyDescent="0.25">
      <c r="B5" s="6"/>
      <c r="C5" s="6"/>
      <c r="D5" s="6"/>
      <c r="E5" s="6"/>
      <c r="F5" s="7"/>
    </row>
    <row r="6" spans="2:7" ht="14.25" thickTop="1" thickBot="1" x14ac:dyDescent="0.25">
      <c r="C6" s="2" t="s">
        <v>20</v>
      </c>
      <c r="D6" s="8" t="s">
        <v>21</v>
      </c>
      <c r="E6" s="3" t="s">
        <v>19</v>
      </c>
    </row>
    <row r="7" spans="2:7" ht="47.25" customHeight="1" thickTop="1" thickBot="1" x14ac:dyDescent="0.25">
      <c r="B7" s="15" t="s">
        <v>36</v>
      </c>
      <c r="C7" s="10">
        <f>'Preventiva-Certificação'!D22</f>
        <v>0</v>
      </c>
      <c r="D7" s="39" t="s">
        <v>51</v>
      </c>
      <c r="E7" s="11">
        <f>C7*160</f>
        <v>0</v>
      </c>
    </row>
    <row r="8" spans="2:7" ht="31.35" customHeight="1" thickBot="1" x14ac:dyDescent="0.25">
      <c r="B8" s="16" t="s">
        <v>37</v>
      </c>
      <c r="C8" s="12">
        <f>Corretiva!D22</f>
        <v>0</v>
      </c>
      <c r="D8" s="40" t="s">
        <v>52</v>
      </c>
      <c r="E8" s="13">
        <f>C8*144</f>
        <v>0</v>
      </c>
    </row>
    <row r="9" spans="2:7" ht="63.75" thickBot="1" x14ac:dyDescent="0.25">
      <c r="B9" s="16" t="s">
        <v>38</v>
      </c>
      <c r="C9" s="42"/>
      <c r="D9" s="42"/>
      <c r="E9" s="41">
        <f>ROUND(((E7+E8)*50%),2)</f>
        <v>0</v>
      </c>
    </row>
    <row r="10" spans="2:7" ht="79.5" thickBot="1" x14ac:dyDescent="0.25">
      <c r="B10" s="17" t="s">
        <v>39</v>
      </c>
      <c r="C10" s="43"/>
      <c r="D10" s="43"/>
      <c r="E10" s="14">
        <f>SUM(E7:E9)</f>
        <v>0</v>
      </c>
    </row>
    <row r="11" spans="2:7" ht="13.5" thickTop="1" x14ac:dyDescent="0.2"/>
  </sheetData>
  <mergeCells count="2">
    <mergeCell ref="B4:E4"/>
    <mergeCell ref="B2:E2"/>
  </mergeCells>
  <printOptions horizontalCentered="1"/>
  <pageMargins left="0.78749999999999998" right="0.78749999999999998" top="1.0249999999999999" bottom="1.0249999999999999" header="0.78749999999999998" footer="0.78749999999999998"/>
  <pageSetup scale="77" firstPageNumber="0" orientation="portrait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20639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Disciminação do Serviço</vt:lpstr>
      <vt:lpstr>Preventiva-Certificação</vt:lpstr>
      <vt:lpstr>Corretiva</vt:lpstr>
      <vt:lpstr>Totalização</vt:lpstr>
      <vt:lpstr>Corretiva!Area_de_impressao</vt:lpstr>
      <vt:lpstr>'Disciminação do Serviço'!Area_de_impressao</vt:lpstr>
      <vt:lpstr>'Preventiva-Certificação'!Area_de_impressao</vt:lpstr>
      <vt:lpstr>Totalização!Area_de_impressao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Fialho Silva</dc:creator>
  <cp:lastModifiedBy>Adilson da Hora Sampaio</cp:lastModifiedBy>
  <cp:revision>14</cp:revision>
  <cp:lastPrinted>2015-11-26T19:12:15Z</cp:lastPrinted>
  <dcterms:created xsi:type="dcterms:W3CDTF">2012-03-19T13:47:51Z</dcterms:created>
  <dcterms:modified xsi:type="dcterms:W3CDTF">2022-10-20T14:57:23Z</dcterms:modified>
</cp:coreProperties>
</file>